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tables/table2.xml" ContentType="application/vnd.openxmlformats-officedocument.spreadsheetml.table+xml"/>
  <Override PartName="/xl/pivotTables/pivotTable4.xml" ContentType="application/vnd.openxmlformats-officedocument.spreadsheetml.pivotTable+xml"/>
  <Override PartName="/xl/drawings/drawing1.xml" ContentType="application/vnd.openxmlformats-officedocument.drawing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13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0820 pt autorefresh\"/>
    </mc:Choice>
  </mc:AlternateContent>
  <xr:revisionPtr revIDLastSave="0" documentId="13_ncr:1_{DD6A0ECC-12CA-4324-BAA3-878BAF7438C9}" xr6:coauthVersionLast="47" xr6:coauthVersionMax="47" xr10:uidLastSave="{00000000-0000-0000-0000-000000000000}"/>
  <bookViews>
    <workbookView xWindow="-120" yWindow="-120" windowWidth="29040" windowHeight="15720" xr2:uid="{E079D74A-B04C-4048-834F-860E96095962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pivotCaches>
    <pivotCache cacheId="222" r:id="rId5"/>
    <pivotCache cacheId="223" r:id="rId6"/>
    <pivotCache cacheId="224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3" l="1"/>
  <c r="E24" i="2"/>
  <c r="D21" i="1"/>
</calcChain>
</file>

<file path=xl/sharedStrings.xml><?xml version="1.0" encoding="utf-8"?>
<sst xmlns="http://schemas.openxmlformats.org/spreadsheetml/2006/main" count="129" uniqueCount="56">
  <si>
    <t>Exercise 1</t>
  </si>
  <si>
    <t>Excel University</t>
  </si>
  <si>
    <t>Exercise</t>
  </si>
  <si>
    <t>Exercise 2</t>
  </si>
  <si>
    <t>Exercise 3</t>
  </si>
  <si>
    <t>Data</t>
  </si>
  <si>
    <t>Report</t>
  </si>
  <si>
    <t>Region</t>
  </si>
  <si>
    <t>TID</t>
  </si>
  <si>
    <t>Amount</t>
  </si>
  <si>
    <t>N</t>
  </si>
  <si>
    <t>E</t>
  </si>
  <si>
    <t>S</t>
  </si>
  <si>
    <t>Row Labels</t>
  </si>
  <si>
    <t>Grand Total</t>
  </si>
  <si>
    <t>Sum of Amount</t>
  </si>
  <si>
    <t>Total</t>
  </si>
  <si>
    <t>Manual refresh; auto-refresh (value change; new row; new W region)</t>
  </si>
  <si>
    <t>Pivot cache (multiple pts)</t>
  </si>
  <si>
    <t>Item</t>
  </si>
  <si>
    <t>Rep</t>
  </si>
  <si>
    <t>HA882</t>
  </si>
  <si>
    <t>JJ120</t>
  </si>
  <si>
    <t>CG231</t>
  </si>
  <si>
    <t>RJ061</t>
  </si>
  <si>
    <t>AB101</t>
  </si>
  <si>
    <t>JA221</t>
  </si>
  <si>
    <t>JUB</t>
  </si>
  <si>
    <t>BEO</t>
  </si>
  <si>
    <t>NEO</t>
  </si>
  <si>
    <t>TPS</t>
  </si>
  <si>
    <t>ELL</t>
  </si>
  <si>
    <t>BYG</t>
  </si>
  <si>
    <t>DMK</t>
  </si>
  <si>
    <t>Item Report</t>
  </si>
  <si>
    <t>Rep Report</t>
  </si>
  <si>
    <t>Department</t>
  </si>
  <si>
    <t>Corporate</t>
  </si>
  <si>
    <t>Research</t>
  </si>
  <si>
    <t>Logistics</t>
  </si>
  <si>
    <t>Accounting</t>
  </si>
  <si>
    <t>Marketing</t>
  </si>
  <si>
    <t>Sales</t>
  </si>
  <si>
    <t>Operations</t>
  </si>
  <si>
    <t>W</t>
  </si>
  <si>
    <t>XY100</t>
  </si>
  <si>
    <t>REP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</si>
  <si>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</si>
  <si>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</si>
  <si>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</si>
  <si>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</si>
  <si>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</si>
  <si>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</si>
  <si>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</si>
  <si>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</si>
  <si>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Pivot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</si>
</sst>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  <xf numFmtId="3" fontId="0" fillId="0" borderId="1" xfId="0" applyNumberFormat="1" applyBorder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0D396EDA-4B13-4A96-B747-F9030E56B764}"/>
    <cellStyle name="Normal" xfId="0" builtinId="0"/>
    <cellStyle name="Normal 2" xfId="1" xr:uid="{51623A7C-9708-49FD-96AB-F4792B5FDAA9}"/>
  </cellStyles>
  <dxfs count="6"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[PTAutoRefresh_download.xlsx]Exercise 3!PivotTable6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'Exercise 3'!$G$6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'Exercise 3'!$F$7:$F$14</c:f>
              <c:strCache>
                <c:ptCount val="7"/>
                <c:pt idx="0">
                  <c:v>Accounting</c:v>
                </c:pt>
                <c:pt idx="1">
                  <c:v>Corporate</c:v>
                </c:pt>
                <c:pt idx="2">
                  <c:v>Logistics</c:v>
                </c:pt>
                <c:pt idx="3">
                  <c:v>Marketing</c:v>
                </c:pt>
                <c:pt idx="4">
                  <c:v>Operations</c:v>
                </c:pt>
                <c:pt idx="5">
                  <c:v>Research</c:v>
                </c:pt>
                <c:pt idx="6">
                  <c:v>Sales</c:v>
                </c:pt>
              </c:strCache>
            </c:strRef>
          </c:cat>
          <c:val>
            <c:numRef>
              <c:f>'Exercise 3'!$G$7:$G$14</c:f>
              <c:numCache>
                <c:formatCode>#,##0</c:formatCode>
                <c:ptCount val="7"/>
                <c:pt idx="0">
                  <c:v>845</c:v>
                </c:pt>
                <c:pt idx="1">
                  <c:v>2419</c:v>
                </c:pt>
                <c:pt idx="2">
                  <c:v>749</c:v>
                </c:pt>
                <c:pt idx="3">
                  <c:v>367</c:v>
                </c:pt>
                <c:pt idx="4">
                  <c:v>1087</c:v>
                </c:pt>
                <c:pt idx="5">
                  <c:v>589</c:v>
                </c:pt>
                <c:pt idx="6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F6-4EE3-8671-F95AFDC1FE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08774592"/>
        <c:axId val="1208759232"/>
      </c:barChart>
      <c:catAx>
        <c:axId val="1208774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8759232"/>
        <c:crosses val="autoZero"/>
        <c:auto val="1"/>
        <c:lblAlgn val="ctr"/>
        <c:lblOffset val="100"/>
        <c:noMultiLvlLbl val="0"/>
      </c:catAx>
      <c:valAx>
        <c:axId val="1208759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8774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240195</xdr:colOff>
      <xdr:row>3</xdr:row>
      <xdr:rowOff>29126</xdr:rowOff>
    </xdr:from>
    <xdr:to>
      <xdr:col>14</xdr:col>
      <xdr:colOff>518629</xdr:colOff>
      <xdr:row>18</xdr:row>
      <xdr:rowOff>48591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41BBDD6-35A4-3AFD-5F75-865DDFF795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ff Lenning" refreshedDate="45866.417892939811" createdVersion="8" refreshedVersion="8" minRefreshableVersion="3" recordCount="12" xr:uid="{E855FE66-69ED-4E68-9994-97DEC07900E7}">
  <cacheSource type="worksheet">
    <worksheetSource name="Table1"/>
  </cacheSource>
  <cacheFields count="3">
    <cacheField name="TID" numFmtId="0">
      <sharedItems containsSemiMixedTypes="0" containsString="0" containsNumber="1" containsInteger="1" minValue="10224" maxValue="10235"/>
    </cacheField>
    <cacheField name="Region" numFmtId="0">
      <sharedItems containsBlank="1" count="5">
        <s v="N"/>
        <s v="E"/>
        <s v="S"/>
        <s v="W"/>
        <m u="1"/>
      </sharedItems>
    </cacheField>
    <cacheField name="Amount" numFmtId="3">
      <sharedItems containsSemiMixedTypes="0" containsString="0" containsNumber="1" containsInteger="1" minValue="342" maxValue="10000"/>
    </cacheField>
  </cacheFields>
  <extLst>
    <ext xmlns:x14="http://schemas.microsoft.com/office/spreadsheetml/2009/9/main" uri="{725AE2AE-9491-48be-B2B4-4EB974FC3084}">
      <x14:pivotCacheDefinition/>
    </ext>
    <ext xmlns:xlpar="http://schemas.microsoft.com/office/spreadsheetml/2024/pivotAutoRefresh" uri="{DA1E1B2C-A1EE-400B-A0BD-712935E3C959}">
      <xlpar:autoRefresh>1</xlpar:autoRefresh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ff Lenning" refreshedDate="45866.420248726849" createdVersion="8" refreshedVersion="8" minRefreshableVersion="3" recordCount="14" xr:uid="{758727CC-0DE4-4182-B75D-8151CB0C2DA9}">
  <cacheSource type="worksheet">
    <worksheetSource name="Table2"/>
  </cacheSource>
  <cacheFields count="4">
    <cacheField name="TID" numFmtId="0">
      <sharedItems containsSemiMixedTypes="0" containsString="0" containsNumber="1" containsInteger="1" minValue="1001" maxValue="1014"/>
    </cacheField>
    <cacheField name="Item" numFmtId="0">
      <sharedItems containsBlank="1" count="8">
        <s v="HA882"/>
        <s v="JJ120"/>
        <s v="CG231"/>
        <s v="RJ061"/>
        <s v="AB101"/>
        <s v="JA221"/>
        <s v="XY100"/>
        <m u="1"/>
      </sharedItems>
    </cacheField>
    <cacheField name="Rep" numFmtId="0">
      <sharedItems containsBlank="1" count="9">
        <s v="JUB"/>
        <s v="NEO"/>
        <s v="BEO"/>
        <s v="TPS"/>
        <s v="ELL"/>
        <s v="BYG"/>
        <s v="DMK"/>
        <s v="REP"/>
        <m u="1"/>
      </sharedItems>
    </cacheField>
    <cacheField name="Amount" numFmtId="3">
      <sharedItems containsSemiMixedTypes="0" containsString="0" containsNumber="1" containsInteger="1" minValue="223" maxValue="1188"/>
    </cacheField>
  </cacheFields>
  <extLst>
    <ext xmlns:x14="http://schemas.microsoft.com/office/spreadsheetml/2009/9/main" uri="{725AE2AE-9491-48be-B2B4-4EB974FC3084}">
      <x14:pivotCacheDefinition/>
    </ext>
    <ext xmlns:xlpar="http://schemas.microsoft.com/office/spreadsheetml/2024/pivotAutoRefresh" uri="{DA1E1B2C-A1EE-400B-A0BD-712935E3C959}">
      <xlpar:autoRefresh>1</xlpar:autoRefresh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ff Lenning" refreshedDate="45866.422133333333" createdVersion="8" refreshedVersion="8" minRefreshableVersion="3" recordCount="11" xr:uid="{C849C2E3-FDB2-4AF4-A6EE-2BB3ED795C51}">
  <cacheSource type="worksheet">
    <worksheetSource name="Table3"/>
  </cacheSource>
  <cacheFields count="3">
    <cacheField name="TID" numFmtId="0">
      <sharedItems containsSemiMixedTypes="0" containsString="0" containsNumber="1" containsInteger="1" minValue="100" maxValue="110"/>
    </cacheField>
    <cacheField name="Department" numFmtId="0">
      <sharedItems containsBlank="1" count="8">
        <s v="Corporate"/>
        <s v="Research"/>
        <s v="Logistics"/>
        <s v="Accounting"/>
        <s v="Marketing"/>
        <s v="Sales"/>
        <s v="Operations"/>
        <m u="1"/>
      </sharedItems>
    </cacheField>
    <cacheField name="Amount" numFmtId="3">
      <sharedItems containsSemiMixedTypes="0" containsString="0" containsNumber="1" containsInteger="1" minValue="101" maxValue="1087"/>
    </cacheField>
  </cacheFields>
  <extLst>
    <ext xmlns:x14="http://schemas.microsoft.com/office/spreadsheetml/2009/9/main" uri="{725AE2AE-9491-48be-B2B4-4EB974FC3084}">
      <x14:pivotCacheDefinition/>
    </ext>
    <ext xmlns:xlpar="http://schemas.microsoft.com/office/spreadsheetml/2024/pivotAutoRefresh" uri="{DA1E1B2C-A1EE-400B-A0BD-712935E3C959}">
      <xlpar:autoRefresh>1</xlpar:autoRefresh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">
  <r>
    <n v="10224"/>
    <x v="0"/>
    <n v="10000"/>
  </r>
  <r>
    <n v="10225"/>
    <x v="0"/>
    <n v="5000"/>
  </r>
  <r>
    <n v="10226"/>
    <x v="1"/>
    <n v="1154"/>
  </r>
  <r>
    <n v="10227"/>
    <x v="0"/>
    <n v="690"/>
  </r>
  <r>
    <n v="10228"/>
    <x v="2"/>
    <n v="972"/>
  </r>
  <r>
    <n v="10229"/>
    <x v="2"/>
    <n v="811"/>
  </r>
  <r>
    <n v="10230"/>
    <x v="2"/>
    <n v="342"/>
  </r>
  <r>
    <n v="10231"/>
    <x v="2"/>
    <n v="501"/>
  </r>
  <r>
    <n v="10232"/>
    <x v="1"/>
    <n v="1046"/>
  </r>
  <r>
    <n v="10233"/>
    <x v="2"/>
    <n v="740"/>
  </r>
  <r>
    <n v="10234"/>
    <x v="2"/>
    <n v="1000"/>
  </r>
  <r>
    <n v="10235"/>
    <x v="3"/>
    <n v="200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">
  <r>
    <n v="1001"/>
    <x v="0"/>
    <x v="0"/>
    <n v="332"/>
  </r>
  <r>
    <n v="1002"/>
    <x v="1"/>
    <x v="1"/>
    <n v="805"/>
  </r>
  <r>
    <n v="1003"/>
    <x v="2"/>
    <x v="2"/>
    <n v="1188"/>
  </r>
  <r>
    <n v="1004"/>
    <x v="3"/>
    <x v="1"/>
    <n v="680"/>
  </r>
  <r>
    <n v="1005"/>
    <x v="4"/>
    <x v="3"/>
    <n v="300"/>
  </r>
  <r>
    <n v="1006"/>
    <x v="4"/>
    <x v="3"/>
    <n v="697"/>
  </r>
  <r>
    <n v="1007"/>
    <x v="5"/>
    <x v="3"/>
    <n v="256"/>
  </r>
  <r>
    <n v="1008"/>
    <x v="3"/>
    <x v="4"/>
    <n v="760"/>
  </r>
  <r>
    <n v="1009"/>
    <x v="1"/>
    <x v="5"/>
    <n v="967"/>
  </r>
  <r>
    <n v="1010"/>
    <x v="1"/>
    <x v="6"/>
    <n v="870"/>
  </r>
  <r>
    <n v="1011"/>
    <x v="0"/>
    <x v="4"/>
    <n v="520"/>
  </r>
  <r>
    <n v="1012"/>
    <x v="0"/>
    <x v="4"/>
    <n v="223"/>
  </r>
  <r>
    <n v="1013"/>
    <x v="1"/>
    <x v="6"/>
    <n v="363"/>
  </r>
  <r>
    <n v="1014"/>
    <x v="6"/>
    <x v="7"/>
    <n v="50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n v="100"/>
    <x v="0"/>
    <n v="1023"/>
  </r>
  <r>
    <n v="101"/>
    <x v="1"/>
    <n v="589"/>
  </r>
  <r>
    <n v="102"/>
    <x v="2"/>
    <n v="749"/>
  </r>
  <r>
    <n v="103"/>
    <x v="0"/>
    <n v="291"/>
  </r>
  <r>
    <n v="104"/>
    <x v="3"/>
    <n v="101"/>
  </r>
  <r>
    <n v="105"/>
    <x v="4"/>
    <n v="367"/>
  </r>
  <r>
    <n v="106"/>
    <x v="0"/>
    <n v="105"/>
  </r>
  <r>
    <n v="107"/>
    <x v="3"/>
    <n v="744"/>
  </r>
  <r>
    <n v="108"/>
    <x v="5"/>
    <n v="160"/>
  </r>
  <r>
    <n v="109"/>
    <x v="6"/>
    <n v="1087"/>
  </r>
  <r>
    <n v="110"/>
    <x v="0"/>
    <n v="10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DB06528-4566-4251-90B2-F85188192A66}" name="PivotTable1" cacheId="222" applyNumberFormats="0" applyBorderFormats="0" applyFontFormats="0" applyPatternFormats="0" applyAlignmentFormats="0" applyWidthHeightFormats="1" dataCaption="Values" updatedVersion="8" minRefreshableVersion="3" itemPrintTitles="1" createdVersion="8" indent="0" multipleFieldFilters="0">
  <location ref="F8:G13" firstHeaderRow="1" firstDataRow="1" firstDataCol="1"/>
  <pivotFields count="3">
    <pivotField showAll="0"/>
    <pivotField axis="axisRow" showAll="0">
      <items count="6">
        <item x="1"/>
        <item x="0"/>
        <item x="2"/>
        <item m="1" x="4"/>
        <item x="3"/>
        <item t="default"/>
      </items>
    </pivotField>
    <pivotField dataField="1" numFmtId="3" showAll="0"/>
  </pivotFields>
  <rowFields count="1">
    <field x="1"/>
  </rowFields>
  <rowItems count="5">
    <i>
      <x/>
    </i>
    <i>
      <x v="1"/>
    </i>
    <i>
      <x v="2"/>
    </i>
    <i>
      <x v="4"/>
    </i>
    <i t="grand">
      <x/>
    </i>
  </rowItems>
  <colItems count="1">
    <i/>
  </colItems>
  <dataFields count="1">
    <dataField name="Sum of Amount" fld="2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019F4A8-133A-4EF1-B376-45C4EAA2C510}" name="PivotTable5" cacheId="223" applyNumberFormats="0" applyBorderFormats="0" applyFontFormats="0" applyPatternFormats="0" applyAlignmentFormats="0" applyWidthHeightFormats="1" dataCaption="Values" updatedVersion="8" minRefreshableVersion="3" itemPrintTitles="1" createdVersion="8" indent="0" multipleFieldFilters="0">
  <location ref="J9:K18" firstHeaderRow="1" firstDataRow="1" firstDataCol="1"/>
  <pivotFields count="4">
    <pivotField showAll="0"/>
    <pivotField showAll="0"/>
    <pivotField axis="axisRow" showAll="0">
      <items count="10">
        <item x="2"/>
        <item x="5"/>
        <item x="6"/>
        <item x="4"/>
        <item x="0"/>
        <item x="1"/>
        <item x="3"/>
        <item m="1" x="8"/>
        <item x="7"/>
        <item t="default"/>
      </items>
    </pivotField>
    <pivotField dataField="1" numFmtId="3" showAll="0"/>
  </pivotFields>
  <rowFields count="1">
    <field x="2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8"/>
    </i>
    <i t="grand">
      <x/>
    </i>
  </rowItems>
  <colItems count="1">
    <i/>
  </colItems>
  <dataFields count="1">
    <dataField name="Sum of Amount" fld="3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28B1261-DC39-4B98-BB19-CDF94433F345}" name="PivotTable4" cacheId="223" applyNumberFormats="0" applyBorderFormats="0" applyFontFormats="0" applyPatternFormats="0" applyAlignmentFormats="0" applyWidthHeightFormats="1" dataCaption="Values" updatedVersion="8" minRefreshableVersion="3" itemPrintTitles="1" createdVersion="8" indent="0" multipleFieldFilters="0">
  <location ref="G9:H17" firstHeaderRow="1" firstDataRow="1" firstDataCol="1"/>
  <pivotFields count="4">
    <pivotField showAll="0"/>
    <pivotField axis="axisRow" showAll="0">
      <items count="9">
        <item x="4"/>
        <item x="2"/>
        <item x="0"/>
        <item x="5"/>
        <item x="1"/>
        <item x="3"/>
        <item m="1" x="7"/>
        <item x="6"/>
        <item t="default"/>
      </items>
    </pivotField>
    <pivotField showAll="0"/>
    <pivotField dataField="1" numFmtId="3" showAll="0"/>
  </pivotFields>
  <rowFields count="1">
    <field x="1"/>
  </rowFields>
  <rowItems count="8">
    <i>
      <x/>
    </i>
    <i>
      <x v="1"/>
    </i>
    <i>
      <x v="2"/>
    </i>
    <i>
      <x v="3"/>
    </i>
    <i>
      <x v="4"/>
    </i>
    <i>
      <x v="5"/>
    </i>
    <i>
      <x v="7"/>
    </i>
    <i t="grand">
      <x/>
    </i>
  </rowItems>
  <colItems count="1">
    <i/>
  </colItems>
  <dataFields count="1">
    <dataField name="Sum of Amount" fld="3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CDB7474-01C7-4236-97E3-10C546A1A23E}" name="PivotTable6" cacheId="224" applyNumberFormats="0" applyBorderFormats="0" applyFontFormats="0" applyPatternFormats="0" applyAlignmentFormats="0" applyWidthHeightFormats="1" dataCaption="Values" updatedVersion="8" minRefreshableVersion="3" itemPrintTitles="1" createdVersion="8" indent="0" multipleFieldFilters="0" chartFormat="1">
  <location ref="F6:G14" firstHeaderRow="1" firstDataRow="1" firstDataCol="1"/>
  <pivotFields count="3">
    <pivotField showAll="0"/>
    <pivotField axis="axisRow" showAll="0">
      <items count="9">
        <item x="3"/>
        <item x="0"/>
        <item x="2"/>
        <item x="4"/>
        <item x="6"/>
        <item x="1"/>
        <item x="5"/>
        <item m="1" x="7"/>
        <item t="default"/>
      </items>
    </pivotField>
    <pivotField dataField="1" numFmtId="3" showAll="0"/>
  </pivotFields>
  <rowFields count="1">
    <field x="1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Sum of Amount" fld="2" baseField="0" baseItem="0" numFmtId="3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A8A373-80CC-48B5-A4E8-53BFC6AC3912}" name="Table1" displayName="Table1" ref="B8:D21" totalsRowCount="1">
  <autoFilter ref="B8:D20" xr:uid="{82A8A373-80CC-48B5-A4E8-53BFC6AC3912}"/>
  <tableColumns count="3">
    <tableColumn id="1" xr3:uid="{8969ECED-566F-435D-8EDC-B944009B8EB5}" name="TID" totalsRowLabel="Total"/>
    <tableColumn id="2" xr3:uid="{1A4A3A05-4C82-43EE-B569-67B099131E30}" name="Region"/>
    <tableColumn id="3" xr3:uid="{40DE5908-6708-4A53-8A80-7EF3DB35188B}" name="Amount" totalsRowFunction="sum" dataDxfId="5" totalsRowDxfId="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72021B-1E83-474E-8358-4A5370CC60FD}" name="Table2" displayName="Table2" ref="B9:E24" totalsRowCount="1">
  <autoFilter ref="B9:E23" xr:uid="{C172021B-1E83-474E-8358-4A5370CC60FD}"/>
  <tableColumns count="4">
    <tableColumn id="1" xr3:uid="{38C5A8A8-C7EC-42A6-8F33-15B68306143F}" name="TID" totalsRowLabel="Total"/>
    <tableColumn id="2" xr3:uid="{56ECA29E-FA90-4DBB-9ACF-C34EE4CBAB93}" name="Item"/>
    <tableColumn id="3" xr3:uid="{70DF009E-6C0B-48E9-B9FC-C39A97C06BFD}" name="Rep"/>
    <tableColumn id="4" xr3:uid="{334B1C31-BC45-436C-B34B-A9F8889FBE53}" name="Amount" totalsRowFunction="sum" dataDxfId="3" totalsRowDxf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8B0731B-05B8-4CDA-AB58-C312B1E0B09D}" name="Table3" displayName="Table3" ref="B6:D18" totalsRowCount="1">
  <autoFilter ref="B6:D17" xr:uid="{68B0731B-05B8-4CDA-AB58-C312B1E0B09D}"/>
  <tableColumns count="3">
    <tableColumn id="1" xr3:uid="{DEFF4748-08B8-49D1-A354-3B607948CC69}" name="TID" totalsRowLabel="Total"/>
    <tableColumn id="2" xr3:uid="{C95C8A46-3B6B-4836-BBB1-68426926CD8F}" name="Department"/>
    <tableColumn id="3" xr3:uid="{53EB8D5D-A5A7-46AD-8F0D-7C30AFF2F7E9}" name="Amount" totalsRowFunction="s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pivotTable" Target="../pivotTables/pivotTable3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1FBAE-C144-4DDF-A0AA-B8DD04B79FAE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10" t="s">
        <v>47</v>
      </c>
      <c r="B1" s="11"/>
      <c r="C1" s="11"/>
      <c r="D1" s="11"/>
      <c r="E1" s="11"/>
      <c r="F1" s="11"/>
      <c r="G1" s="11"/>
    </row>
    <row r="2" spans="1:7" ht="18.75" x14ac:dyDescent="0.3">
      <c r="A2" s="12" t="s">
        <v>1</v>
      </c>
    </row>
    <row r="4" spans="1:7" x14ac:dyDescent="0.25">
      <c r="A4" s="13" t="s">
        <v>1</v>
      </c>
    </row>
    <row r="5" spans="1:7" x14ac:dyDescent="0.25">
      <c r="A5" s="13"/>
      <c r="B5" s="5" t="s">
        <v>48</v>
      </c>
    </row>
    <row r="7" spans="1:7" x14ac:dyDescent="0.25">
      <c r="A7" s="13" t="s">
        <v>49</v>
      </c>
    </row>
    <row r="8" spans="1:7" x14ac:dyDescent="0.25">
      <c r="B8" s="5" t="s">
        <v>50</v>
      </c>
    </row>
    <row r="9" spans="1:7" x14ac:dyDescent="0.25">
      <c r="B9" s="14" t="s">
        <v>51</v>
      </c>
    </row>
    <row r="11" spans="1:7" x14ac:dyDescent="0.25">
      <c r="A11" s="13" t="s">
        <v>52</v>
      </c>
    </row>
    <row r="12" spans="1:7" x14ac:dyDescent="0.25">
      <c r="B12" s="5" t="s">
        <v>53</v>
      </c>
    </row>
    <row r="13" spans="1:7" x14ac:dyDescent="0.25">
      <c r="B13" s="14" t="s">
        <v>54</v>
      </c>
    </row>
  </sheetData>
  <hyperlinks>
    <hyperlink ref="B9" r:id="rId1" xr:uid="{C776C838-3E01-45CB-BDAF-C080EE8E9914}"/>
    <hyperlink ref="B13" r:id="rId2" xr:uid="{FFAF6F48-F752-4CEE-8B69-E4E8A3A59DC5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DAF5C-BD1B-408F-AB37-D0B98E9A2E02}">
  <dimension ref="A1:G21"/>
  <sheetViews>
    <sheetView zoomScaleNormal="100" workbookViewId="0"/>
  </sheetViews>
  <sheetFormatPr defaultRowHeight="15" x14ac:dyDescent="0.25"/>
  <cols>
    <col min="3" max="3" width="9.42578125" customWidth="1"/>
    <col min="4" max="4" width="10.140625" style="8" customWidth="1"/>
    <col min="6" max="6" width="13.42578125" bestFit="1" customWidth="1"/>
    <col min="7" max="7" width="14.85546875" bestFit="1" customWidth="1"/>
  </cols>
  <sheetData>
    <row r="1" spans="1:7" ht="24.75" thickBot="1" x14ac:dyDescent="0.45">
      <c r="A1" s="3" t="s">
        <v>0</v>
      </c>
      <c r="B1" s="4"/>
      <c r="C1" s="4"/>
      <c r="D1" s="9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17</v>
      </c>
    </row>
    <row r="6" spans="1:7" x14ac:dyDescent="0.25">
      <c r="A6" s="1" t="s">
        <v>5</v>
      </c>
      <c r="F6" s="1" t="s">
        <v>6</v>
      </c>
    </row>
    <row r="8" spans="1:7" x14ac:dyDescent="0.25">
      <c r="B8" t="s">
        <v>8</v>
      </c>
      <c r="C8" t="s">
        <v>7</v>
      </c>
      <c r="D8" s="8" t="s">
        <v>9</v>
      </c>
      <c r="F8" s="6" t="s">
        <v>13</v>
      </c>
      <c r="G8" t="s">
        <v>15</v>
      </c>
    </row>
    <row r="9" spans="1:7" x14ac:dyDescent="0.25">
      <c r="B9">
        <v>10224</v>
      </c>
      <c r="C9" t="s">
        <v>10</v>
      </c>
      <c r="D9" s="8">
        <v>10000</v>
      </c>
      <c r="F9" s="7" t="s">
        <v>11</v>
      </c>
      <c r="G9" s="8">
        <v>2200</v>
      </c>
    </row>
    <row r="10" spans="1:7" x14ac:dyDescent="0.25">
      <c r="B10">
        <v>10225</v>
      </c>
      <c r="C10" t="s">
        <v>10</v>
      </c>
      <c r="D10" s="8">
        <v>5000</v>
      </c>
      <c r="F10" s="7" t="s">
        <v>10</v>
      </c>
      <c r="G10" s="8">
        <v>15690</v>
      </c>
    </row>
    <row r="11" spans="1:7" x14ac:dyDescent="0.25">
      <c r="B11">
        <v>10226</v>
      </c>
      <c r="C11" t="s">
        <v>11</v>
      </c>
      <c r="D11" s="8">
        <v>1154</v>
      </c>
      <c r="F11" s="7" t="s">
        <v>12</v>
      </c>
      <c r="G11" s="8">
        <v>4366</v>
      </c>
    </row>
    <row r="12" spans="1:7" x14ac:dyDescent="0.25">
      <c r="B12">
        <v>10227</v>
      </c>
      <c r="C12" t="s">
        <v>10</v>
      </c>
      <c r="D12" s="8">
        <v>690</v>
      </c>
      <c r="F12" s="7" t="s">
        <v>44</v>
      </c>
      <c r="G12" s="8">
        <v>2000</v>
      </c>
    </row>
    <row r="13" spans="1:7" x14ac:dyDescent="0.25">
      <c r="B13">
        <v>10228</v>
      </c>
      <c r="C13" t="s">
        <v>12</v>
      </c>
      <c r="D13" s="8">
        <v>972</v>
      </c>
      <c r="F13" s="7" t="s">
        <v>14</v>
      </c>
      <c r="G13" s="8">
        <v>24256</v>
      </c>
    </row>
    <row r="14" spans="1:7" x14ac:dyDescent="0.25">
      <c r="B14">
        <v>10229</v>
      </c>
      <c r="C14" t="s">
        <v>12</v>
      </c>
      <c r="D14" s="8">
        <v>811</v>
      </c>
    </row>
    <row r="15" spans="1:7" x14ac:dyDescent="0.25">
      <c r="B15">
        <v>10230</v>
      </c>
      <c r="C15" t="s">
        <v>12</v>
      </c>
      <c r="D15" s="8">
        <v>342</v>
      </c>
    </row>
    <row r="16" spans="1:7" x14ac:dyDescent="0.25">
      <c r="B16">
        <v>10231</v>
      </c>
      <c r="C16" t="s">
        <v>12</v>
      </c>
      <c r="D16" s="8">
        <v>501</v>
      </c>
    </row>
    <row r="17" spans="2:4" x14ac:dyDescent="0.25">
      <c r="B17">
        <v>10232</v>
      </c>
      <c r="C17" t="s">
        <v>11</v>
      </c>
      <c r="D17" s="8">
        <v>1046</v>
      </c>
    </row>
    <row r="18" spans="2:4" x14ac:dyDescent="0.25">
      <c r="B18">
        <v>10233</v>
      </c>
      <c r="C18" t="s">
        <v>12</v>
      </c>
      <c r="D18" s="8">
        <v>740</v>
      </c>
    </row>
    <row r="19" spans="2:4" x14ac:dyDescent="0.25">
      <c r="B19">
        <v>10234</v>
      </c>
      <c r="C19" t="s">
        <v>12</v>
      </c>
      <c r="D19" s="8">
        <v>1000</v>
      </c>
    </row>
    <row r="20" spans="2:4" x14ac:dyDescent="0.25">
      <c r="B20">
        <v>10235</v>
      </c>
      <c r="C20" t="s">
        <v>44</v>
      </c>
      <c r="D20" s="8">
        <v>2000</v>
      </c>
    </row>
    <row r="21" spans="2:4" x14ac:dyDescent="0.25">
      <c r="B21" t="s">
        <v>16</v>
      </c>
      <c r="D21" s="8">
        <f>SUBTOTAL(109,Table1[Amount])</f>
        <v>24256</v>
      </c>
    </row>
  </sheetData>
  <pageMargins left="0.7" right="0.7" top="0.75" bottom="0.75" header="0.3" footer="0.3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6710B-8521-4BCC-8B32-9767DF13840D}">
  <dimension ref="A1:K24"/>
  <sheetViews>
    <sheetView zoomScaleNormal="100" workbookViewId="0"/>
  </sheetViews>
  <sheetFormatPr defaultRowHeight="15" x14ac:dyDescent="0.25"/>
  <cols>
    <col min="5" max="5" width="10.140625" style="8" customWidth="1"/>
    <col min="7" max="7" width="11.28515625" bestFit="1" customWidth="1"/>
    <col min="8" max="8" width="9.28515625" customWidth="1"/>
    <col min="10" max="10" width="11.28515625" bestFit="1" customWidth="1"/>
    <col min="11" max="11" width="7.7109375" customWidth="1"/>
  </cols>
  <sheetData>
    <row r="1" spans="1:11" ht="24.75" thickBot="1" x14ac:dyDescent="0.45">
      <c r="A1" s="3" t="s">
        <v>3</v>
      </c>
      <c r="B1" s="4"/>
      <c r="C1" s="4"/>
      <c r="D1" s="4"/>
      <c r="E1" s="9"/>
      <c r="F1" s="4"/>
    </row>
    <row r="2" spans="1:11" ht="18.75" x14ac:dyDescent="0.3">
      <c r="A2" s="2" t="s">
        <v>1</v>
      </c>
    </row>
    <row r="4" spans="1:11" x14ac:dyDescent="0.25">
      <c r="A4" s="1" t="s">
        <v>2</v>
      </c>
      <c r="B4" t="s">
        <v>18</v>
      </c>
    </row>
    <row r="7" spans="1:11" x14ac:dyDescent="0.25">
      <c r="A7" s="1" t="s">
        <v>5</v>
      </c>
      <c r="G7" s="1" t="s">
        <v>34</v>
      </c>
      <c r="J7" s="1" t="s">
        <v>35</v>
      </c>
    </row>
    <row r="9" spans="1:11" x14ac:dyDescent="0.25">
      <c r="B9" t="s">
        <v>8</v>
      </c>
      <c r="C9" t="s">
        <v>19</v>
      </c>
      <c r="D9" t="s">
        <v>20</v>
      </c>
      <c r="E9" s="8" t="s">
        <v>9</v>
      </c>
      <c r="G9" s="6" t="s">
        <v>13</v>
      </c>
      <c r="H9" t="s">
        <v>15</v>
      </c>
      <c r="J9" s="6" t="s">
        <v>13</v>
      </c>
      <c r="K9" t="s">
        <v>15</v>
      </c>
    </row>
    <row r="10" spans="1:11" x14ac:dyDescent="0.25">
      <c r="B10">
        <v>1001</v>
      </c>
      <c r="C10" t="s">
        <v>21</v>
      </c>
      <c r="D10" t="s">
        <v>27</v>
      </c>
      <c r="E10" s="8">
        <v>332</v>
      </c>
      <c r="G10" s="7" t="s">
        <v>25</v>
      </c>
      <c r="H10" s="8">
        <v>997</v>
      </c>
      <c r="J10" s="7" t="s">
        <v>28</v>
      </c>
      <c r="K10" s="8">
        <v>1188</v>
      </c>
    </row>
    <row r="11" spans="1:11" x14ac:dyDescent="0.25">
      <c r="B11">
        <v>1002</v>
      </c>
      <c r="C11" t="s">
        <v>22</v>
      </c>
      <c r="D11" t="s">
        <v>29</v>
      </c>
      <c r="E11" s="8">
        <v>805</v>
      </c>
      <c r="G11" s="7" t="s">
        <v>23</v>
      </c>
      <c r="H11" s="8">
        <v>1188</v>
      </c>
      <c r="J11" s="7" t="s">
        <v>32</v>
      </c>
      <c r="K11" s="8">
        <v>967</v>
      </c>
    </row>
    <row r="12" spans="1:11" x14ac:dyDescent="0.25">
      <c r="B12">
        <v>1003</v>
      </c>
      <c r="C12" t="s">
        <v>23</v>
      </c>
      <c r="D12" t="s">
        <v>28</v>
      </c>
      <c r="E12" s="8">
        <v>1188</v>
      </c>
      <c r="G12" s="7" t="s">
        <v>21</v>
      </c>
      <c r="H12" s="8">
        <v>1075</v>
      </c>
      <c r="J12" s="7" t="s">
        <v>33</v>
      </c>
      <c r="K12" s="8">
        <v>1233</v>
      </c>
    </row>
    <row r="13" spans="1:11" x14ac:dyDescent="0.25">
      <c r="B13">
        <v>1004</v>
      </c>
      <c r="C13" t="s">
        <v>24</v>
      </c>
      <c r="D13" t="s">
        <v>29</v>
      </c>
      <c r="E13" s="8">
        <v>680</v>
      </c>
      <c r="G13" s="7" t="s">
        <v>26</v>
      </c>
      <c r="H13" s="8">
        <v>256</v>
      </c>
      <c r="J13" s="7" t="s">
        <v>31</v>
      </c>
      <c r="K13" s="8">
        <v>1503</v>
      </c>
    </row>
    <row r="14" spans="1:11" x14ac:dyDescent="0.25">
      <c r="B14">
        <v>1005</v>
      </c>
      <c r="C14" t="s">
        <v>25</v>
      </c>
      <c r="D14" t="s">
        <v>30</v>
      </c>
      <c r="E14" s="8">
        <v>300</v>
      </c>
      <c r="G14" s="7" t="s">
        <v>22</v>
      </c>
      <c r="H14" s="8">
        <v>3005</v>
      </c>
      <c r="J14" s="7" t="s">
        <v>27</v>
      </c>
      <c r="K14" s="8">
        <v>332</v>
      </c>
    </row>
    <row r="15" spans="1:11" x14ac:dyDescent="0.25">
      <c r="B15">
        <v>1006</v>
      </c>
      <c r="C15" t="s">
        <v>25</v>
      </c>
      <c r="D15" t="s">
        <v>30</v>
      </c>
      <c r="E15" s="8">
        <v>697</v>
      </c>
      <c r="G15" s="7" t="s">
        <v>24</v>
      </c>
      <c r="H15" s="8">
        <v>1440</v>
      </c>
      <c r="J15" s="7" t="s">
        <v>29</v>
      </c>
      <c r="K15" s="8">
        <v>1485</v>
      </c>
    </row>
    <row r="16" spans="1:11" x14ac:dyDescent="0.25">
      <c r="B16">
        <v>1007</v>
      </c>
      <c r="C16" t="s">
        <v>26</v>
      </c>
      <c r="D16" t="s">
        <v>30</v>
      </c>
      <c r="E16" s="8">
        <v>256</v>
      </c>
      <c r="G16" s="7" t="s">
        <v>45</v>
      </c>
      <c r="H16" s="8">
        <v>500</v>
      </c>
      <c r="J16" s="7" t="s">
        <v>30</v>
      </c>
      <c r="K16" s="8">
        <v>1253</v>
      </c>
    </row>
    <row r="17" spans="2:11" x14ac:dyDescent="0.25">
      <c r="B17">
        <v>1008</v>
      </c>
      <c r="C17" t="s">
        <v>24</v>
      </c>
      <c r="D17" t="s">
        <v>31</v>
      </c>
      <c r="E17" s="8">
        <v>760</v>
      </c>
      <c r="G17" s="7" t="s">
        <v>14</v>
      </c>
      <c r="H17" s="8">
        <v>8461</v>
      </c>
      <c r="J17" s="7" t="s">
        <v>46</v>
      </c>
      <c r="K17" s="8">
        <v>500</v>
      </c>
    </row>
    <row r="18" spans="2:11" x14ac:dyDescent="0.25">
      <c r="B18">
        <v>1009</v>
      </c>
      <c r="C18" t="s">
        <v>22</v>
      </c>
      <c r="D18" t="s">
        <v>32</v>
      </c>
      <c r="E18" s="8">
        <v>967</v>
      </c>
      <c r="J18" s="7" t="s">
        <v>14</v>
      </c>
      <c r="K18" s="8">
        <v>8461</v>
      </c>
    </row>
    <row r="19" spans="2:11" x14ac:dyDescent="0.25">
      <c r="B19">
        <v>1010</v>
      </c>
      <c r="C19" t="s">
        <v>22</v>
      </c>
      <c r="D19" t="s">
        <v>33</v>
      </c>
      <c r="E19" s="8">
        <v>870</v>
      </c>
    </row>
    <row r="20" spans="2:11" x14ac:dyDescent="0.25">
      <c r="B20">
        <v>1011</v>
      </c>
      <c r="C20" t="s">
        <v>21</v>
      </c>
      <c r="D20" t="s">
        <v>31</v>
      </c>
      <c r="E20" s="8">
        <v>520</v>
      </c>
    </row>
    <row r="21" spans="2:11" x14ac:dyDescent="0.25">
      <c r="B21">
        <v>1012</v>
      </c>
      <c r="C21" t="s">
        <v>21</v>
      </c>
      <c r="D21" t="s">
        <v>31</v>
      </c>
      <c r="E21" s="8">
        <v>223</v>
      </c>
    </row>
    <row r="22" spans="2:11" x14ac:dyDescent="0.25">
      <c r="B22">
        <v>1013</v>
      </c>
      <c r="C22" t="s">
        <v>22</v>
      </c>
      <c r="D22" t="s">
        <v>33</v>
      </c>
      <c r="E22" s="8">
        <v>363</v>
      </c>
    </row>
    <row r="23" spans="2:11" x14ac:dyDescent="0.25">
      <c r="B23">
        <v>1014</v>
      </c>
      <c r="C23" t="s">
        <v>45</v>
      </c>
      <c r="D23" t="s">
        <v>46</v>
      </c>
      <c r="E23" s="8">
        <v>500</v>
      </c>
    </row>
    <row r="24" spans="2:11" x14ac:dyDescent="0.25">
      <c r="B24" t="s">
        <v>16</v>
      </c>
      <c r="E24" s="8">
        <f>SUBTOTAL(109,Table2[Amount])</f>
        <v>8461</v>
      </c>
    </row>
  </sheetData>
  <pageMargins left="0.7" right="0.7" top="0.75" bottom="0.75" header="0.3" footer="0.3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A4BF1-5A4A-4690-92DA-35B365B1FBB5}">
  <dimension ref="A1:G18"/>
  <sheetViews>
    <sheetView zoomScaleNormal="100" workbookViewId="0"/>
  </sheetViews>
  <sheetFormatPr defaultRowHeight="15" x14ac:dyDescent="0.25"/>
  <cols>
    <col min="3" max="3" width="14" customWidth="1"/>
    <col min="4" max="4" width="10.140625" style="8" customWidth="1"/>
    <col min="6" max="6" width="13.42578125" bestFit="1" customWidth="1"/>
    <col min="7" max="7" width="14.85546875" bestFit="1" customWidth="1"/>
  </cols>
  <sheetData>
    <row r="1" spans="1:7" ht="24.75" thickBot="1" x14ac:dyDescent="0.45">
      <c r="A1" s="3" t="s">
        <v>4</v>
      </c>
      <c r="B1" s="4"/>
      <c r="C1" s="4"/>
      <c r="D1" s="9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55</v>
      </c>
    </row>
    <row r="6" spans="1:7" x14ac:dyDescent="0.25">
      <c r="B6" t="s">
        <v>8</v>
      </c>
      <c r="C6" t="s">
        <v>36</v>
      </c>
      <c r="D6" s="8" t="s">
        <v>9</v>
      </c>
      <c r="F6" s="6" t="s">
        <v>13</v>
      </c>
      <c r="G6" t="s">
        <v>15</v>
      </c>
    </row>
    <row r="7" spans="1:7" x14ac:dyDescent="0.25">
      <c r="B7">
        <v>100</v>
      </c>
      <c r="C7" t="s">
        <v>37</v>
      </c>
      <c r="D7" s="8">
        <v>1023</v>
      </c>
      <c r="F7" s="7" t="s">
        <v>40</v>
      </c>
      <c r="G7" s="8">
        <v>845</v>
      </c>
    </row>
    <row r="8" spans="1:7" x14ac:dyDescent="0.25">
      <c r="B8">
        <v>101</v>
      </c>
      <c r="C8" t="s">
        <v>38</v>
      </c>
      <c r="D8" s="8">
        <v>589</v>
      </c>
      <c r="F8" s="7" t="s">
        <v>37</v>
      </c>
      <c r="G8" s="8">
        <v>2419</v>
      </c>
    </row>
    <row r="9" spans="1:7" x14ac:dyDescent="0.25">
      <c r="B9">
        <v>102</v>
      </c>
      <c r="C9" t="s">
        <v>39</v>
      </c>
      <c r="D9" s="8">
        <v>749</v>
      </c>
      <c r="F9" s="7" t="s">
        <v>39</v>
      </c>
      <c r="G9" s="8">
        <v>749</v>
      </c>
    </row>
    <row r="10" spans="1:7" x14ac:dyDescent="0.25">
      <c r="B10">
        <v>103</v>
      </c>
      <c r="C10" t="s">
        <v>37</v>
      </c>
      <c r="D10" s="8">
        <v>291</v>
      </c>
      <c r="F10" s="7" t="s">
        <v>41</v>
      </c>
      <c r="G10" s="8">
        <v>367</v>
      </c>
    </row>
    <row r="11" spans="1:7" x14ac:dyDescent="0.25">
      <c r="B11">
        <v>104</v>
      </c>
      <c r="C11" t="s">
        <v>40</v>
      </c>
      <c r="D11" s="8">
        <v>101</v>
      </c>
      <c r="F11" s="7" t="s">
        <v>43</v>
      </c>
      <c r="G11" s="8">
        <v>1087</v>
      </c>
    </row>
    <row r="12" spans="1:7" x14ac:dyDescent="0.25">
      <c r="B12">
        <v>105</v>
      </c>
      <c r="C12" t="s">
        <v>41</v>
      </c>
      <c r="D12" s="8">
        <v>367</v>
      </c>
      <c r="F12" s="7" t="s">
        <v>38</v>
      </c>
      <c r="G12" s="8">
        <v>589</v>
      </c>
    </row>
    <row r="13" spans="1:7" x14ac:dyDescent="0.25">
      <c r="B13">
        <v>106</v>
      </c>
      <c r="C13" t="s">
        <v>37</v>
      </c>
      <c r="D13" s="8">
        <v>105</v>
      </c>
      <c r="F13" s="7" t="s">
        <v>42</v>
      </c>
      <c r="G13" s="8">
        <v>160</v>
      </c>
    </row>
    <row r="14" spans="1:7" x14ac:dyDescent="0.25">
      <c r="B14">
        <v>107</v>
      </c>
      <c r="C14" t="s">
        <v>40</v>
      </c>
      <c r="D14" s="8">
        <v>744</v>
      </c>
      <c r="F14" s="7" t="s">
        <v>14</v>
      </c>
      <c r="G14" s="8">
        <v>6216</v>
      </c>
    </row>
    <row r="15" spans="1:7" x14ac:dyDescent="0.25">
      <c r="B15">
        <v>108</v>
      </c>
      <c r="C15" t="s">
        <v>42</v>
      </c>
      <c r="D15" s="8">
        <v>160</v>
      </c>
    </row>
    <row r="16" spans="1:7" x14ac:dyDescent="0.25">
      <c r="B16">
        <v>109</v>
      </c>
      <c r="C16" t="s">
        <v>43</v>
      </c>
      <c r="D16" s="8">
        <v>1087</v>
      </c>
    </row>
    <row r="17" spans="2:4" x14ac:dyDescent="0.25">
      <c r="B17">
        <v>110</v>
      </c>
      <c r="C17" t="s">
        <v>37</v>
      </c>
      <c r="D17" s="8">
        <v>1000</v>
      </c>
    </row>
    <row r="18" spans="2:4" x14ac:dyDescent="0.25">
      <c r="B18" t="s">
        <v>16</v>
      </c>
      <c r="D18" s="8">
        <f>SUBTOTAL(109,Table3[Amount])</f>
        <v>6216</v>
      </c>
    </row>
  </sheetData>
  <pageMargins left="0.7" right="0.7" top="0.75" bottom="0.75" header="0.3" footer="0.3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2025-07-28T13:44:41Z</dcterms:created>
  <dcterms:modified xsi:type="dcterms:W3CDTF">2025-07-28T19:32:05Z</dcterms:modified>
</cp:coreProperties>
</file>