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GROUPBY\"/>
    </mc:Choice>
  </mc:AlternateContent>
  <xr:revisionPtr revIDLastSave="0" documentId="13_ncr:1_{F2E7C5E4-8B55-4656-BA2F-5B7D86290723}" xr6:coauthVersionLast="47" xr6:coauthVersionMax="47" xr10:uidLastSave="{00000000-0000-0000-0000-000000000000}"/>
  <bookViews>
    <workbookView xWindow="28680" yWindow="-120" windowWidth="29040" windowHeight="16440" xr2:uid="{4A5DB2C1-1C1A-4BED-9D2A-4290016FE831}"/>
  </bookViews>
  <sheets>
    <sheet name="Excel U" sheetId="4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3" l="1" a="1"/>
  <c r="G9" i="3" s="1"/>
  <c r="G8" i="2" a="1"/>
  <c r="G8" i="2" s="1"/>
  <c r="F9" i="1" a="1"/>
  <c r="F9" i="1" s="1"/>
  <c r="E28" i="3"/>
  <c r="D28" i="1"/>
  <c r="E27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<sst xmlns="http://schemas.openxmlformats.org/spreadsheetml/2006/main" count="95" uniqueCount="36">
  <si>
    <t>Excel University</t>
  </si>
  <si>
    <t>Data</t>
  </si>
  <si>
    <t>TransID</t>
  </si>
  <si>
    <t>AcctNum</t>
  </si>
  <si>
    <t>Account</t>
  </si>
  <si>
    <t>Amount</t>
  </si>
  <si>
    <t>Marketing</t>
  </si>
  <si>
    <t>Travel</t>
  </si>
  <si>
    <t>Telephone</t>
  </si>
  <si>
    <t>Overhead</t>
  </si>
  <si>
    <t>Wages</t>
  </si>
  <si>
    <t>Total</t>
  </si>
  <si>
    <t>Exercise 1</t>
  </si>
  <si>
    <t>Exercise 2</t>
  </si>
  <si>
    <t>Exercise 3</t>
  </si>
  <si>
    <t>Exercise</t>
  </si>
  <si>
    <t>Warm-up</t>
  </si>
  <si>
    <t>args</t>
  </si>
  <si>
    <t>ARRAYTOTEXT; PERCENTOF</t>
  </si>
  <si>
    <t>Computer</t>
  </si>
  <si>
    <t>Meals</t>
  </si>
  <si>
    <t>Supplies</t>
  </si>
  <si>
    <t>Other</t>
  </si>
  <si>
    <t>Conditional formatting for cell border</t>
  </si>
  <si>
    <t>Multiple row fields</t>
  </si>
  <si>
    <t>New data (dynamic)</t>
  </si>
  <si>
    <t>CHOOSECOLS to pick row fields if needed</t>
  </si>
  <si>
    <t>Internet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</si>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</sst>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1" xfId="0" applyFont="1" applyBorder="1"/>
    <xf numFmtId="0" fontId="0" fillId="0" borderId="1" xfId="0" applyBorder="1"/>
    <xf numFmtId="0" fontId="3" fillId="0" borderId="0" xfId="0" applyFont="1"/>
    <xf numFmtId="0" fontId="1" fillId="0" borderId="0" xfId="0" applyFont="1"/>
    <xf numFmtId="3" fontId="0" fillId="0" borderId="0" xfId="0" applyNumberFormat="1"/>
    <xf numFmtId="0" fontId="2" fillId="0" borderId="1" xfId="1" applyFont="1" applyBorder="1"/>
    <xf numFmtId="0" fontId="4" fillId="0" borderId="1" xfId="1" applyBorder="1"/>
    <xf numFmtId="0" fontId="4" fillId="0" borderId="0" xfId="1"/>
    <xf numFmtId="0" fontId="3" fillId="0" borderId="0" xfId="1" applyFont="1"/>
    <xf numFmtId="0" fontId="5" fillId="0" borderId="0" xfId="1" applyFont="1"/>
    <xf numFmtId="0" fontId="6" fillId="0" borderId="0" xfId="2"/>
  </cellXfs>
  <cellStyles count="3">
    <cellStyle name="Hyperlink 2" xfId="2" xr:uid="{A2BAA63C-6492-4D0D-A0FA-D829191D4001}"/>
    <cellStyle name="Normal" xfId="0" builtinId="0"/>
    <cellStyle name="Normal 2" xfId="1" xr:uid="{51DC3108-14C8-4F78-8764-212496A12745}"/>
  </cellStyles>
  <dxfs count="1">
    <dxf>
      <border>
        <top style="thin">
          <color auto="1"/>
        </top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8872E7-ABA9-44AF-BC59-223A6409EAD4}" name="Table1" displayName="Table1" ref="B9:D28" totalsRowCount="1">
  <autoFilter ref="B9:D27" xr:uid="{740B5D5F-3CAA-4491-8825-25B23A793D8F}"/>
  <tableColumns count="3">
    <tableColumn id="1" xr3:uid="{FC38D250-4629-4DB1-A9C4-FF4BD951E007}" name="TransID" totalsRowLabel="Total"/>
    <tableColumn id="3" xr3:uid="{FBEFC76A-9C84-42CA-8C1C-444FEDC75EA4}" name="Account"/>
    <tableColumn id="4" xr3:uid="{F01A78C3-C602-4B5E-BA63-10CCFC58C7DE}" name="Amount" totalsRowFunction="sum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4E668-052A-46B9-A5AD-D35B999E9C2B}" name="Table2" displayName="Table2" ref="B8:E27" totalsRowCount="1">
  <autoFilter ref="B8:E26" xr:uid="{6384E668-052A-46B9-A5AD-D35B999E9C2B}"/>
  <tableColumns count="4">
    <tableColumn id="1" xr3:uid="{5B307A6F-DAB8-486D-B07D-E1DDDB9BDDD3}" name="TransID" totalsRowLabel="Total"/>
    <tableColumn id="2" xr3:uid="{CC7C67B2-37A0-4CE9-AE64-CFDD3E613B3C}" name="AcctNum"/>
    <tableColumn id="3" xr3:uid="{77FBBA46-AD26-4FEC-9BC6-D49ECC9E516E}" name="Account"/>
    <tableColumn id="4" xr3:uid="{3F94AB85-6C86-45FA-9C04-B556379F0402}" name="Amount" totalsRowFunction="sum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F37DBBE-5B85-46E7-A6BE-3C839328CEEB}" name="Table3" displayName="Table3" ref="B9:E28" totalsRowCount="1">
  <autoFilter ref="B9:E27" xr:uid="{5F37DBBE-5B85-46E7-A6BE-3C839328CEEB}"/>
  <tableColumns count="4">
    <tableColumn id="1" xr3:uid="{E9C4433E-F1AB-4F3E-B500-37907F0E6E10}" name="TransID" totalsRowLabel="Total"/>
    <tableColumn id="2" xr3:uid="{55B376B5-CC39-4079-B3C2-708D9A888EB1}" name="AcctNum"/>
    <tableColumn id="3" xr3:uid="{7B39249B-3F5B-48D9-96FC-94572B165A17}" name="Account"/>
    <tableColumn id="4" xr3:uid="{D3201009-67B8-4430-83EC-1F91AABBAB53}" name="Amount" totalsRowFunction="su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0312A-312F-469D-B2F8-F19FE3A3D429}">
  <sheetPr codeName="Sheet2"/>
  <dimension ref="A1:G13"/>
  <sheetViews>
    <sheetView tabSelected="1" workbookViewId="0"/>
  </sheetViews>
  <sheetFormatPr defaultRowHeight="15.75" x14ac:dyDescent="0.25"/>
  <cols>
    <col min="1" max="16384" width="9.140625" style="8"/>
  </cols>
  <sheetData>
    <row r="1" spans="1:7" ht="24.75" thickBot="1" x14ac:dyDescent="0.45">
      <c r="A1" s="6" t="s">
        <v>28</v>
      </c>
      <c r="B1" s="7"/>
      <c r="C1" s="7"/>
      <c r="D1" s="7"/>
      <c r="E1" s="7"/>
      <c r="F1" s="7"/>
      <c r="G1" s="7"/>
    </row>
    <row r="2" spans="1:7" ht="18.75" x14ac:dyDescent="0.3">
      <c r="A2" s="9" t="s">
        <v>0</v>
      </c>
    </row>
    <row r="4" spans="1:7" x14ac:dyDescent="0.25">
      <c r="A4" s="10" t="s">
        <v>0</v>
      </c>
    </row>
    <row r="5" spans="1:7" x14ac:dyDescent="0.25">
      <c r="A5" s="10"/>
      <c r="B5" s="8" t="s">
        <v>29</v>
      </c>
    </row>
    <row r="7" spans="1:7" x14ac:dyDescent="0.25">
      <c r="A7" s="10" t="s">
        <v>30</v>
      </c>
    </row>
    <row r="8" spans="1:7" x14ac:dyDescent="0.25">
      <c r="B8" s="8" t="s">
        <v>31</v>
      </c>
    </row>
    <row r="9" spans="1:7" x14ac:dyDescent="0.25">
      <c r="B9" s="11" t="s">
        <v>32</v>
      </c>
    </row>
    <row r="11" spans="1:7" x14ac:dyDescent="0.25">
      <c r="A11" s="10" t="s">
        <v>33</v>
      </c>
    </row>
    <row r="12" spans="1:7" x14ac:dyDescent="0.25">
      <c r="B12" s="8" t="s">
        <v>34</v>
      </c>
    </row>
    <row r="13" spans="1:7" x14ac:dyDescent="0.25">
      <c r="B13" s="11" t="s">
        <v>35</v>
      </c>
    </row>
  </sheetData>
  <hyperlinks>
    <hyperlink ref="B9" r:id="rId1" xr:uid="{FA1FC8A6-414F-44D3-B48C-683FCEA4AE55}"/>
    <hyperlink ref="B13" r:id="rId2" xr:uid="{4989065E-F59D-4CE2-8584-0301E73B2039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5956D-2026-4E86-A0AF-E0140885D9F7}">
  <dimension ref="A1:G28"/>
  <sheetViews>
    <sheetView zoomScaleNormal="100" workbookViewId="0"/>
  </sheetViews>
  <sheetFormatPr defaultRowHeight="15" x14ac:dyDescent="0.25"/>
  <cols>
    <col min="2" max="6" width="10.7109375" customWidth="1"/>
    <col min="7" max="7" width="10.7109375" style="5" customWidth="1"/>
    <col min="8" max="8" width="10.7109375" customWidth="1"/>
  </cols>
  <sheetData>
    <row r="1" spans="1:7" ht="24.75" thickBot="1" x14ac:dyDescent="0.45">
      <c r="A1" s="1" t="s">
        <v>12</v>
      </c>
      <c r="B1" s="2"/>
      <c r="C1" s="2"/>
      <c r="D1" s="2"/>
      <c r="E1" s="2"/>
      <c r="F1" s="2"/>
      <c r="G1" s="2"/>
    </row>
    <row r="2" spans="1:7" ht="18.75" x14ac:dyDescent="0.3">
      <c r="A2" s="3" t="s">
        <v>0</v>
      </c>
    </row>
    <row r="4" spans="1:7" x14ac:dyDescent="0.25">
      <c r="A4" s="4" t="s">
        <v>15</v>
      </c>
    </row>
    <row r="5" spans="1:7" x14ac:dyDescent="0.25">
      <c r="A5" s="4"/>
      <c r="B5" t="s">
        <v>16</v>
      </c>
    </row>
    <row r="6" spans="1:7" x14ac:dyDescent="0.25">
      <c r="A6" s="4"/>
      <c r="B6" t="s">
        <v>25</v>
      </c>
    </row>
    <row r="7" spans="1:7" x14ac:dyDescent="0.25">
      <c r="A7" s="4"/>
    </row>
    <row r="8" spans="1:7" x14ac:dyDescent="0.25">
      <c r="A8" s="4" t="s">
        <v>1</v>
      </c>
    </row>
    <row r="9" spans="1:7" x14ac:dyDescent="0.25">
      <c r="B9" t="s">
        <v>2</v>
      </c>
      <c r="C9" t="s">
        <v>4</v>
      </c>
      <c r="D9" t="s">
        <v>5</v>
      </c>
      <c r="F9" t="str" cm="1">
        <f t="array" ref="F9:G19">_xlfn.GROUPBY(Table1[Account],Table1[Amount],_xleta.SUM)</f>
        <v>Computer</v>
      </c>
      <c r="G9" s="5">
        <v>893</v>
      </c>
    </row>
    <row r="10" spans="1:7" x14ac:dyDescent="0.25">
      <c r="B10">
        <v>3101</v>
      </c>
      <c r="C10" t="s">
        <v>27</v>
      </c>
      <c r="D10">
        <v>986</v>
      </c>
      <c r="F10" t="str">
        <v>Internet</v>
      </c>
      <c r="G10" s="5">
        <v>986</v>
      </c>
    </row>
    <row r="11" spans="1:7" x14ac:dyDescent="0.25">
      <c r="B11">
        <v>3102</v>
      </c>
      <c r="C11" t="s">
        <v>6</v>
      </c>
      <c r="D11">
        <v>384</v>
      </c>
      <c r="F11" t="str">
        <v>Marketing</v>
      </c>
      <c r="G11" s="5">
        <v>654</v>
      </c>
    </row>
    <row r="12" spans="1:7" x14ac:dyDescent="0.25">
      <c r="B12">
        <v>3103</v>
      </c>
      <c r="C12" t="s">
        <v>19</v>
      </c>
      <c r="D12">
        <v>803</v>
      </c>
      <c r="F12" t="str">
        <v>Meals</v>
      </c>
      <c r="G12" s="5">
        <v>740</v>
      </c>
    </row>
    <row r="13" spans="1:7" x14ac:dyDescent="0.25">
      <c r="B13">
        <v>3104</v>
      </c>
      <c r="C13" t="s">
        <v>21</v>
      </c>
      <c r="D13">
        <v>413</v>
      </c>
      <c r="F13" t="str">
        <v>Other</v>
      </c>
      <c r="G13" s="5">
        <v>3203</v>
      </c>
    </row>
    <row r="14" spans="1:7" x14ac:dyDescent="0.25">
      <c r="B14">
        <v>3105</v>
      </c>
      <c r="C14" t="s">
        <v>20</v>
      </c>
      <c r="D14">
        <v>456</v>
      </c>
      <c r="F14" t="str">
        <v>Overhead</v>
      </c>
      <c r="G14" s="5">
        <v>55</v>
      </c>
    </row>
    <row r="15" spans="1:7" x14ac:dyDescent="0.25">
      <c r="B15">
        <v>3106</v>
      </c>
      <c r="C15" t="s">
        <v>22</v>
      </c>
      <c r="D15">
        <v>750</v>
      </c>
      <c r="F15" t="str">
        <v>Supplies</v>
      </c>
      <c r="G15" s="5">
        <v>413</v>
      </c>
    </row>
    <row r="16" spans="1:7" x14ac:dyDescent="0.25">
      <c r="B16">
        <v>3107</v>
      </c>
      <c r="C16" t="s">
        <v>6</v>
      </c>
      <c r="D16">
        <v>270</v>
      </c>
      <c r="F16" t="str">
        <v>Telephone</v>
      </c>
      <c r="G16" s="5">
        <v>2013</v>
      </c>
    </row>
    <row r="17" spans="2:7" x14ac:dyDescent="0.25">
      <c r="B17">
        <v>3108</v>
      </c>
      <c r="C17" t="s">
        <v>7</v>
      </c>
      <c r="D17">
        <v>579</v>
      </c>
      <c r="F17" t="str">
        <v>Travel</v>
      </c>
      <c r="G17" s="5">
        <v>852</v>
      </c>
    </row>
    <row r="18" spans="2:7" x14ac:dyDescent="0.25">
      <c r="B18">
        <v>3109</v>
      </c>
      <c r="C18" t="s">
        <v>22</v>
      </c>
      <c r="D18">
        <v>1313</v>
      </c>
      <c r="F18" t="str">
        <v>Wages</v>
      </c>
      <c r="G18" s="5">
        <v>1572</v>
      </c>
    </row>
    <row r="19" spans="2:7" x14ac:dyDescent="0.25">
      <c r="B19">
        <v>3110</v>
      </c>
      <c r="C19" t="s">
        <v>22</v>
      </c>
      <c r="D19">
        <v>1140</v>
      </c>
      <c r="F19" t="str">
        <v>Total</v>
      </c>
      <c r="G19" s="5">
        <v>11381</v>
      </c>
    </row>
    <row r="20" spans="2:7" x14ac:dyDescent="0.25">
      <c r="B20">
        <v>3111</v>
      </c>
      <c r="C20" t="s">
        <v>19</v>
      </c>
      <c r="D20">
        <v>90</v>
      </c>
    </row>
    <row r="21" spans="2:7" x14ac:dyDescent="0.25">
      <c r="B21">
        <v>3112</v>
      </c>
      <c r="C21" t="s">
        <v>8</v>
      </c>
      <c r="D21">
        <v>1038</v>
      </c>
    </row>
    <row r="22" spans="2:7" x14ac:dyDescent="0.25">
      <c r="B22">
        <v>3113</v>
      </c>
      <c r="C22" t="s">
        <v>8</v>
      </c>
      <c r="D22">
        <v>975</v>
      </c>
    </row>
    <row r="23" spans="2:7" x14ac:dyDescent="0.25">
      <c r="B23">
        <v>3114</v>
      </c>
      <c r="C23" t="s">
        <v>20</v>
      </c>
      <c r="D23">
        <v>284</v>
      </c>
    </row>
    <row r="24" spans="2:7" x14ac:dyDescent="0.25">
      <c r="B24">
        <v>3115</v>
      </c>
      <c r="C24" t="s">
        <v>9</v>
      </c>
      <c r="D24">
        <v>55</v>
      </c>
    </row>
    <row r="25" spans="2:7" x14ac:dyDescent="0.25">
      <c r="B25">
        <v>3116</v>
      </c>
      <c r="C25" t="s">
        <v>10</v>
      </c>
      <c r="D25">
        <v>967</v>
      </c>
    </row>
    <row r="26" spans="2:7" x14ac:dyDescent="0.25">
      <c r="B26">
        <v>3117</v>
      </c>
      <c r="C26" t="s">
        <v>10</v>
      </c>
      <c r="D26">
        <v>605</v>
      </c>
    </row>
    <row r="27" spans="2:7" x14ac:dyDescent="0.25">
      <c r="B27">
        <v>3118</v>
      </c>
      <c r="C27" t="s">
        <v>7</v>
      </c>
      <c r="D27">
        <v>273</v>
      </c>
    </row>
    <row r="28" spans="2:7" x14ac:dyDescent="0.25">
      <c r="B28" t="s">
        <v>11</v>
      </c>
      <c r="D28">
        <f>SUBTOTAL(109,Table1[Amount])</f>
        <v>11381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3A7A5-722E-4728-8D4E-C4D0017421CB}">
  <dimension ref="A1:I27"/>
  <sheetViews>
    <sheetView zoomScaleNormal="100" workbookViewId="0"/>
  </sheetViews>
  <sheetFormatPr defaultRowHeight="15" x14ac:dyDescent="0.25"/>
  <cols>
    <col min="2" max="10" width="10.7109375" customWidth="1"/>
  </cols>
  <sheetData>
    <row r="1" spans="1:9" ht="24.75" thickBot="1" x14ac:dyDescent="0.45">
      <c r="A1" s="1" t="s">
        <v>13</v>
      </c>
      <c r="B1" s="2"/>
      <c r="C1" s="2"/>
      <c r="D1" s="2"/>
      <c r="E1" s="2"/>
      <c r="F1" s="2"/>
      <c r="G1" s="2"/>
    </row>
    <row r="2" spans="1:9" ht="18.75" x14ac:dyDescent="0.3">
      <c r="A2" s="3" t="s">
        <v>0</v>
      </c>
    </row>
    <row r="4" spans="1:9" x14ac:dyDescent="0.25">
      <c r="A4" s="4" t="s">
        <v>15</v>
      </c>
    </row>
    <row r="5" spans="1:9" x14ac:dyDescent="0.25">
      <c r="B5" t="s">
        <v>24</v>
      </c>
    </row>
    <row r="6" spans="1:9" x14ac:dyDescent="0.25">
      <c r="B6" t="s">
        <v>26</v>
      </c>
    </row>
    <row r="8" spans="1:9" x14ac:dyDescent="0.25">
      <c r="B8" t="s">
        <v>2</v>
      </c>
      <c r="C8" t="s">
        <v>3</v>
      </c>
      <c r="D8" t="s">
        <v>4</v>
      </c>
      <c r="E8" t="s">
        <v>5</v>
      </c>
      <c r="G8" t="str" cm="1">
        <f t="array" ref="G8:I17">_xlfn.GROUPBY(_xlfn.CHOOSECOLS(Table2[],3,2),Table2[Amount],_xleta.SUM)</f>
        <v>Computer</v>
      </c>
      <c r="H8">
        <v>5050</v>
      </c>
      <c r="I8">
        <v>1879</v>
      </c>
    </row>
    <row r="9" spans="1:9" x14ac:dyDescent="0.25">
      <c r="B9">
        <v>3101</v>
      </c>
      <c r="C9">
        <v>5050</v>
      </c>
      <c r="D9" t="s">
        <v>19</v>
      </c>
      <c r="E9">
        <v>986</v>
      </c>
      <c r="G9" t="str">
        <v>Marketing</v>
      </c>
      <c r="H9">
        <v>5040</v>
      </c>
      <c r="I9">
        <v>654</v>
      </c>
    </row>
    <row r="10" spans="1:9" x14ac:dyDescent="0.25">
      <c r="B10">
        <v>3102</v>
      </c>
      <c r="C10">
        <v>5040</v>
      </c>
      <c r="D10" t="s">
        <v>6</v>
      </c>
      <c r="E10">
        <v>384</v>
      </c>
      <c r="G10" t="str">
        <v>Meals</v>
      </c>
      <c r="H10">
        <v>5056</v>
      </c>
      <c r="I10">
        <v>740</v>
      </c>
    </row>
    <row r="11" spans="1:9" x14ac:dyDescent="0.25">
      <c r="B11">
        <v>3103</v>
      </c>
      <c r="C11">
        <v>5050</v>
      </c>
      <c r="D11" t="s">
        <v>19</v>
      </c>
      <c r="E11">
        <v>803</v>
      </c>
      <c r="G11" t="str">
        <v>Other</v>
      </c>
      <c r="H11">
        <v>5051</v>
      </c>
      <c r="I11">
        <v>3203</v>
      </c>
    </row>
    <row r="12" spans="1:9" x14ac:dyDescent="0.25">
      <c r="B12">
        <v>3104</v>
      </c>
      <c r="C12">
        <v>5030</v>
      </c>
      <c r="D12" t="s">
        <v>21</v>
      </c>
      <c r="E12">
        <v>413</v>
      </c>
      <c r="G12" t="str">
        <v>Overhead</v>
      </c>
      <c r="H12">
        <v>5022</v>
      </c>
      <c r="I12">
        <v>55</v>
      </c>
    </row>
    <row r="13" spans="1:9" x14ac:dyDescent="0.25">
      <c r="B13">
        <v>3105</v>
      </c>
      <c r="C13">
        <v>5056</v>
      </c>
      <c r="D13" t="s">
        <v>20</v>
      </c>
      <c r="E13">
        <v>456</v>
      </c>
      <c r="G13" t="str">
        <v>Supplies</v>
      </c>
      <c r="H13">
        <v>5030</v>
      </c>
      <c r="I13">
        <v>413</v>
      </c>
    </row>
    <row r="14" spans="1:9" x14ac:dyDescent="0.25">
      <c r="B14">
        <v>3106</v>
      </c>
      <c r="C14">
        <v>5051</v>
      </c>
      <c r="D14" t="s">
        <v>22</v>
      </c>
      <c r="E14">
        <v>750</v>
      </c>
      <c r="G14" t="str">
        <v>Telephone</v>
      </c>
      <c r="H14">
        <v>5053</v>
      </c>
      <c r="I14">
        <v>2013</v>
      </c>
    </row>
    <row r="15" spans="1:9" x14ac:dyDescent="0.25">
      <c r="B15">
        <v>3107</v>
      </c>
      <c r="C15">
        <v>5040</v>
      </c>
      <c r="D15" t="s">
        <v>6</v>
      </c>
      <c r="E15">
        <v>270</v>
      </c>
      <c r="G15" t="str">
        <v>Travel</v>
      </c>
      <c r="H15">
        <v>5055</v>
      </c>
      <c r="I15">
        <v>852</v>
      </c>
    </row>
    <row r="16" spans="1:9" x14ac:dyDescent="0.25">
      <c r="B16">
        <v>3108</v>
      </c>
      <c r="C16">
        <v>5055</v>
      </c>
      <c r="D16" t="s">
        <v>7</v>
      </c>
      <c r="E16">
        <v>579</v>
      </c>
      <c r="G16" t="str">
        <v>Wages</v>
      </c>
      <c r="H16">
        <v>5020</v>
      </c>
      <c r="I16">
        <v>1572</v>
      </c>
    </row>
    <row r="17" spans="2:9" x14ac:dyDescent="0.25">
      <c r="B17">
        <v>3109</v>
      </c>
      <c r="C17">
        <v>5051</v>
      </c>
      <c r="D17" t="s">
        <v>22</v>
      </c>
      <c r="E17">
        <v>1313</v>
      </c>
      <c r="G17" t="str">
        <v>Total</v>
      </c>
      <c r="H17" t="str">
        <v/>
      </c>
      <c r="I17">
        <v>11381</v>
      </c>
    </row>
    <row r="18" spans="2:9" x14ac:dyDescent="0.25">
      <c r="B18">
        <v>3110</v>
      </c>
      <c r="C18">
        <v>5051</v>
      </c>
      <c r="D18" t="s">
        <v>22</v>
      </c>
      <c r="E18">
        <v>1140</v>
      </c>
    </row>
    <row r="19" spans="2:9" x14ac:dyDescent="0.25">
      <c r="B19">
        <v>3111</v>
      </c>
      <c r="C19">
        <v>5050</v>
      </c>
      <c r="D19" t="s">
        <v>19</v>
      </c>
      <c r="E19">
        <v>90</v>
      </c>
    </row>
    <row r="20" spans="2:9" x14ac:dyDescent="0.25">
      <c r="B20">
        <v>3112</v>
      </c>
      <c r="C20">
        <v>5053</v>
      </c>
      <c r="D20" t="s">
        <v>8</v>
      </c>
      <c r="E20">
        <v>1038</v>
      </c>
    </row>
    <row r="21" spans="2:9" x14ac:dyDescent="0.25">
      <c r="B21">
        <v>3113</v>
      </c>
      <c r="C21">
        <v>5053</v>
      </c>
      <c r="D21" t="s">
        <v>8</v>
      </c>
      <c r="E21">
        <v>975</v>
      </c>
    </row>
    <row r="22" spans="2:9" x14ac:dyDescent="0.25">
      <c r="B22">
        <v>3114</v>
      </c>
      <c r="C22">
        <v>5056</v>
      </c>
      <c r="D22" t="s">
        <v>20</v>
      </c>
      <c r="E22">
        <v>284</v>
      </c>
    </row>
    <row r="23" spans="2:9" x14ac:dyDescent="0.25">
      <c r="B23">
        <v>3115</v>
      </c>
      <c r="C23">
        <v>5022</v>
      </c>
      <c r="D23" t="s">
        <v>9</v>
      </c>
      <c r="E23">
        <v>55</v>
      </c>
    </row>
    <row r="24" spans="2:9" x14ac:dyDescent="0.25">
      <c r="B24">
        <v>3116</v>
      </c>
      <c r="C24">
        <v>5020</v>
      </c>
      <c r="D24" t="s">
        <v>10</v>
      </c>
      <c r="E24">
        <v>967</v>
      </c>
    </row>
    <row r="25" spans="2:9" x14ac:dyDescent="0.25">
      <c r="B25">
        <v>3117</v>
      </c>
      <c r="C25">
        <v>5020</v>
      </c>
      <c r="D25" t="s">
        <v>10</v>
      </c>
      <c r="E25">
        <v>605</v>
      </c>
    </row>
    <row r="26" spans="2:9" x14ac:dyDescent="0.25">
      <c r="B26">
        <v>3118</v>
      </c>
      <c r="C26">
        <v>5055</v>
      </c>
      <c r="D26" t="s">
        <v>7</v>
      </c>
      <c r="E26">
        <v>273</v>
      </c>
    </row>
    <row r="27" spans="2:9" x14ac:dyDescent="0.25">
      <c r="B27" t="s">
        <v>11</v>
      </c>
      <c r="E27">
        <f>SUBTOTAL(109,Table2[Amount])</f>
        <v>11381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6200A-8FBF-4531-B0E1-C96A49AC829E}">
  <dimension ref="A1:H28"/>
  <sheetViews>
    <sheetView zoomScaleNormal="100" workbookViewId="0"/>
  </sheetViews>
  <sheetFormatPr defaultRowHeight="15" x14ac:dyDescent="0.25"/>
  <sheetData>
    <row r="1" spans="1:8" ht="24.75" thickBot="1" x14ac:dyDescent="0.45">
      <c r="A1" s="1" t="s">
        <v>14</v>
      </c>
      <c r="B1" s="2"/>
      <c r="C1" s="2"/>
      <c r="D1" s="2"/>
      <c r="E1" s="2"/>
      <c r="F1" s="2"/>
      <c r="G1" s="2"/>
    </row>
    <row r="2" spans="1:8" ht="18.75" x14ac:dyDescent="0.3">
      <c r="A2" s="3" t="s">
        <v>0</v>
      </c>
    </row>
    <row r="4" spans="1:8" x14ac:dyDescent="0.25">
      <c r="A4" s="4" t="s">
        <v>15</v>
      </c>
    </row>
    <row r="5" spans="1:8" x14ac:dyDescent="0.25">
      <c r="B5" t="s">
        <v>17</v>
      </c>
    </row>
    <row r="6" spans="1:8" x14ac:dyDescent="0.25">
      <c r="B6" t="s">
        <v>18</v>
      </c>
    </row>
    <row r="7" spans="1:8" x14ac:dyDescent="0.25">
      <c r="B7" t="s">
        <v>23</v>
      </c>
    </row>
    <row r="9" spans="1:8" x14ac:dyDescent="0.25">
      <c r="B9" t="s">
        <v>2</v>
      </c>
      <c r="C9" t="s">
        <v>3</v>
      </c>
      <c r="D9" t="s">
        <v>4</v>
      </c>
      <c r="E9" t="s">
        <v>5</v>
      </c>
      <c r="G9" t="str" cm="1">
        <f t="array" ref="G9:H19">_xlfn.GROUPBY(Table3[Account],Table3[Amount],_xleta.SUM)</f>
        <v>Computer</v>
      </c>
      <c r="H9">
        <v>893</v>
      </c>
    </row>
    <row r="10" spans="1:8" x14ac:dyDescent="0.25">
      <c r="B10">
        <v>3101</v>
      </c>
      <c r="C10">
        <v>5050</v>
      </c>
      <c r="D10" t="s">
        <v>27</v>
      </c>
      <c r="E10">
        <v>986</v>
      </c>
      <c r="G10" t="str">
        <v>Internet</v>
      </c>
      <c r="H10">
        <v>986</v>
      </c>
    </row>
    <row r="11" spans="1:8" x14ac:dyDescent="0.25">
      <c r="B11">
        <v>3102</v>
      </c>
      <c r="C11">
        <v>5040</v>
      </c>
      <c r="D11" t="s">
        <v>6</v>
      </c>
      <c r="E11">
        <v>384</v>
      </c>
      <c r="G11" t="str">
        <v>Marketing</v>
      </c>
      <c r="H11">
        <v>654</v>
      </c>
    </row>
    <row r="12" spans="1:8" x14ac:dyDescent="0.25">
      <c r="B12">
        <v>3103</v>
      </c>
      <c r="C12">
        <v>5050</v>
      </c>
      <c r="D12" t="s">
        <v>19</v>
      </c>
      <c r="E12">
        <v>803</v>
      </c>
      <c r="G12" t="str">
        <v>Meals</v>
      </c>
      <c r="H12">
        <v>740</v>
      </c>
    </row>
    <row r="13" spans="1:8" x14ac:dyDescent="0.25">
      <c r="B13">
        <v>3104</v>
      </c>
      <c r="C13">
        <v>5030</v>
      </c>
      <c r="D13" t="s">
        <v>21</v>
      </c>
      <c r="E13">
        <v>413</v>
      </c>
      <c r="G13" t="str">
        <v>Other</v>
      </c>
      <c r="H13">
        <v>3203</v>
      </c>
    </row>
    <row r="14" spans="1:8" x14ac:dyDescent="0.25">
      <c r="B14">
        <v>3105</v>
      </c>
      <c r="C14">
        <v>5056</v>
      </c>
      <c r="D14" t="s">
        <v>20</v>
      </c>
      <c r="E14">
        <v>456</v>
      </c>
      <c r="G14" t="str">
        <v>Overhead</v>
      </c>
      <c r="H14">
        <v>55</v>
      </c>
    </row>
    <row r="15" spans="1:8" x14ac:dyDescent="0.25">
      <c r="B15">
        <v>3106</v>
      </c>
      <c r="C15">
        <v>5051</v>
      </c>
      <c r="D15" t="s">
        <v>22</v>
      </c>
      <c r="E15">
        <v>750</v>
      </c>
      <c r="G15" t="str">
        <v>Supplies</v>
      </c>
      <c r="H15">
        <v>413</v>
      </c>
    </row>
    <row r="16" spans="1:8" x14ac:dyDescent="0.25">
      <c r="B16">
        <v>3107</v>
      </c>
      <c r="C16">
        <v>5040</v>
      </c>
      <c r="D16" t="s">
        <v>6</v>
      </c>
      <c r="E16">
        <v>270</v>
      </c>
      <c r="G16" t="str">
        <v>Telephone</v>
      </c>
      <c r="H16">
        <v>2013</v>
      </c>
    </row>
    <row r="17" spans="2:8" x14ac:dyDescent="0.25">
      <c r="B17">
        <v>3108</v>
      </c>
      <c r="C17">
        <v>5055</v>
      </c>
      <c r="D17" t="s">
        <v>7</v>
      </c>
      <c r="E17">
        <v>579</v>
      </c>
      <c r="G17" t="str">
        <v>Travel</v>
      </c>
      <c r="H17">
        <v>852</v>
      </c>
    </row>
    <row r="18" spans="2:8" x14ac:dyDescent="0.25">
      <c r="B18">
        <v>3109</v>
      </c>
      <c r="C18">
        <v>5051</v>
      </c>
      <c r="D18" t="s">
        <v>22</v>
      </c>
      <c r="E18">
        <v>1313</v>
      </c>
      <c r="G18" t="str">
        <v>Wages</v>
      </c>
      <c r="H18">
        <v>1572</v>
      </c>
    </row>
    <row r="19" spans="2:8" x14ac:dyDescent="0.25">
      <c r="B19">
        <v>3110</v>
      </c>
      <c r="C19">
        <v>5051</v>
      </c>
      <c r="D19" t="s">
        <v>22</v>
      </c>
      <c r="E19">
        <v>1140</v>
      </c>
      <c r="G19" t="str">
        <v>Total</v>
      </c>
      <c r="H19">
        <v>11381</v>
      </c>
    </row>
    <row r="20" spans="2:8" x14ac:dyDescent="0.25">
      <c r="B20">
        <v>3111</v>
      </c>
      <c r="C20">
        <v>5050</v>
      </c>
      <c r="D20" t="s">
        <v>19</v>
      </c>
      <c r="E20">
        <v>90</v>
      </c>
    </row>
    <row r="21" spans="2:8" x14ac:dyDescent="0.25">
      <c r="B21">
        <v>3112</v>
      </c>
      <c r="C21">
        <v>5053</v>
      </c>
      <c r="D21" t="s">
        <v>8</v>
      </c>
      <c r="E21">
        <v>1038</v>
      </c>
    </row>
    <row r="22" spans="2:8" x14ac:dyDescent="0.25">
      <c r="B22">
        <v>3113</v>
      </c>
      <c r="C22">
        <v>5053</v>
      </c>
      <c r="D22" t="s">
        <v>8</v>
      </c>
      <c r="E22">
        <v>975</v>
      </c>
    </row>
    <row r="23" spans="2:8" x14ac:dyDescent="0.25">
      <c r="B23">
        <v>3114</v>
      </c>
      <c r="C23">
        <v>5056</v>
      </c>
      <c r="D23" t="s">
        <v>20</v>
      </c>
      <c r="E23">
        <v>284</v>
      </c>
    </row>
    <row r="24" spans="2:8" x14ac:dyDescent="0.25">
      <c r="B24">
        <v>3115</v>
      </c>
      <c r="C24">
        <v>5022</v>
      </c>
      <c r="D24" t="s">
        <v>9</v>
      </c>
      <c r="E24">
        <v>55</v>
      </c>
    </row>
    <row r="25" spans="2:8" x14ac:dyDescent="0.25">
      <c r="B25">
        <v>3116</v>
      </c>
      <c r="C25">
        <v>5020</v>
      </c>
      <c r="D25" t="s">
        <v>10</v>
      </c>
      <c r="E25">
        <v>967</v>
      </c>
    </row>
    <row r="26" spans="2:8" x14ac:dyDescent="0.25">
      <c r="B26">
        <v>3117</v>
      </c>
      <c r="C26">
        <v>5020</v>
      </c>
      <c r="D26" t="s">
        <v>10</v>
      </c>
      <c r="E26">
        <v>605</v>
      </c>
    </row>
    <row r="27" spans="2:8" x14ac:dyDescent="0.25">
      <c r="B27">
        <v>3118</v>
      </c>
      <c r="C27">
        <v>5055</v>
      </c>
      <c r="D27" t="s">
        <v>7</v>
      </c>
      <c r="E27">
        <v>273</v>
      </c>
    </row>
    <row r="28" spans="2:8" x14ac:dyDescent="0.25">
      <c r="B28" t="s">
        <v>11</v>
      </c>
      <c r="E28">
        <f>SUBTOTAL(109,Table3[Amount])</f>
        <v>11381</v>
      </c>
    </row>
  </sheetData>
  <conditionalFormatting sqref="G1:H1048576">
    <cfRule type="expression" dxfId="0" priority="1">
      <formula>$G1="Total"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2023-11-29T16:47:41Z</dcterms:created>
  <dcterms:modified xsi:type="dcterms:W3CDTF">2023-12-07T16:44:21Z</dcterms:modified>
</cp:coreProperties>
</file>